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2776" windowHeight="13176"/>
  </bookViews>
  <sheets>
    <sheet name="Rückerstattung OLV Zug" sheetId="2" r:id="rId1"/>
  </sheets>
  <definedNames>
    <definedName name="_xlnm.Print_Area" localSheetId="0">'Rückerstattung OLV Zug'!$A$1:$H$83</definedName>
    <definedName name="ZesOLNak">'Rückerstattung OLV Zug'!#REF!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2"/>
  <c r="E83"/>
  <c r="F83"/>
  <c r="C83"/>
  <c r="K20"/>
  <c r="L20"/>
  <c r="L21"/>
  <c r="L22"/>
  <c r="E29"/>
  <c r="M20"/>
  <c r="K21"/>
  <c r="M21"/>
  <c r="J21"/>
  <c r="J20"/>
  <c r="D28"/>
  <c r="E28"/>
  <c r="F28"/>
  <c r="C28"/>
  <c r="D27"/>
  <c r="E27"/>
  <c r="F27"/>
  <c r="C27"/>
  <c r="K11"/>
  <c r="L11"/>
  <c r="M11"/>
  <c r="K13"/>
  <c r="L13"/>
  <c r="M13"/>
  <c r="K14"/>
  <c r="L14"/>
  <c r="M14"/>
  <c r="K15"/>
  <c r="L15"/>
  <c r="M15"/>
  <c r="J15"/>
  <c r="J14"/>
  <c r="J13"/>
  <c r="J11"/>
  <c r="D25"/>
  <c r="E25"/>
  <c r="F25"/>
  <c r="C25"/>
  <c r="J22"/>
  <c r="C29"/>
  <c r="H83"/>
  <c r="M16"/>
  <c r="F26"/>
  <c r="M22"/>
  <c r="F29"/>
  <c r="F30"/>
  <c r="K22"/>
  <c r="D29"/>
  <c r="K16"/>
  <c r="D26"/>
  <c r="H27"/>
  <c r="H28"/>
  <c r="J16"/>
  <c r="C26"/>
  <c r="L16"/>
  <c r="E26"/>
  <c r="E30"/>
  <c r="H25"/>
  <c r="C30"/>
  <c r="H29"/>
  <c r="D30"/>
  <c r="H26"/>
  <c r="H30"/>
</calcChain>
</file>

<file path=xl/sharedStrings.xml><?xml version="1.0" encoding="utf-8"?>
<sst xmlns="http://schemas.openxmlformats.org/spreadsheetml/2006/main" count="118" uniqueCount="86">
  <si>
    <t>Startgelder</t>
  </si>
  <si>
    <t>Name:</t>
  </si>
  <si>
    <t>Vorname:</t>
  </si>
  <si>
    <t>Betrag bitte überweisen auf Konto bei:</t>
  </si>
  <si>
    <t>Bemerkungen:</t>
  </si>
  <si>
    <t>IBAN / Konto Nr.:</t>
  </si>
  <si>
    <t>PC Konto der Bank:</t>
  </si>
  <si>
    <t>Total Rückvergütung Kosten von Kaderanlässen:</t>
  </si>
  <si>
    <t>Personalien:</t>
  </si>
  <si>
    <t>Postkonto-/Bankverbindungen:</t>
  </si>
  <si>
    <t>Startgelder nationale OL und Team-OL:</t>
  </si>
  <si>
    <t>Total beantragte Rückvergütungen:</t>
  </si>
  <si>
    <t>CHF</t>
  </si>
  <si>
    <t>Geburtsjahr/Jahrgang (NNNN):</t>
  </si>
  <si>
    <t>Auslagen Kaderanlässe:</t>
  </si>
  <si>
    <t>Selektion JWOC; Reisekosten LäuferIn:</t>
  </si>
  <si>
    <t>Selektion JEC; Reisekosten LäuferIn:</t>
  </si>
  <si>
    <t>Rückvergütung Kosten von EM und WM Teilnahme (Selektion):</t>
  </si>
  <si>
    <t>Selektion EM; Reisekosten LäuferIn:</t>
  </si>
  <si>
    <t>Selektion WM; Reisekosten LäuferIn:</t>
  </si>
  <si>
    <t>Selektion JWOC; Teilnehmerbeitrag:</t>
  </si>
  <si>
    <t>Selektion JEC; Teilnehmerbeitrag:</t>
  </si>
  <si>
    <t>Selektion EM; Teilnehmerbeitrag:</t>
  </si>
  <si>
    <t>Selektion WM; Teilnehmerbeitrag:</t>
  </si>
  <si>
    <t>Nat. Leistungszenter; Teilnehmerbeitrag:</t>
  </si>
  <si>
    <t>ZesOLNak Vollmitglied</t>
  </si>
  <si>
    <t>Maximale Entschädigungsansätze:</t>
  </si>
  <si>
    <t>Kaderzugehörigkeit bei ZesOLNak:</t>
  </si>
  <si>
    <t>Schweizermeisterschaften und Nat. OL:</t>
  </si>
  <si>
    <t>Kaderzugehörigkeit bei national. Junioren:</t>
  </si>
  <si>
    <t>Kaderzugehörigkeit national. Elite A/B:</t>
  </si>
  <si>
    <t>Teilnahme an EYOC:</t>
  </si>
  <si>
    <t>Teilnahme an JWOC:</t>
  </si>
  <si>
    <t>Teilnahme an JEC:</t>
  </si>
  <si>
    <t>Nat. Junioren</t>
  </si>
  <si>
    <t>Nat. Elite A/B</t>
  </si>
  <si>
    <t>ZesOLNak Ergänzungsgr.</t>
  </si>
  <si>
    <t>Teilnahme nat. Leistungszentrum Junioren:</t>
  </si>
  <si>
    <t>Für Teilnahmekosten.</t>
  </si>
  <si>
    <t>Teilnahme nat. Leistungszentrum Elite A/B:</t>
  </si>
  <si>
    <t>Bedingungen:</t>
  </si>
  <si>
    <t>Für Teilnehmer im Alter bis 20 Jahre, die für die OLV Zug starten.</t>
  </si>
  <si>
    <t>1. Der Läufer / die Läuferin ist Mitglied der OLV Zug und startet an allen Wettkämpfen in der Schweiz für die OLV Zug.</t>
  </si>
  <si>
    <t>Unterstützungsgrund:</t>
  </si>
  <si>
    <t>keinem</t>
  </si>
  <si>
    <t>Rückvergütung an Kosten für das nationale Leistungszentrum:</t>
  </si>
  <si>
    <t>Selektion EYOC; Teilnehmerbeitrag:</t>
  </si>
  <si>
    <t>Selektion EYOC; Reisekosten LäuferIn:</t>
  </si>
  <si>
    <t>Rückvergütung Kosten von internat. Wett-kämpfen EYOC, JWOC, JEC (Selektion):</t>
  </si>
  <si>
    <t>LäuferIn 1</t>
  </si>
  <si>
    <t>LäuferIn 2</t>
  </si>
  <si>
    <t>LäuferIn 3</t>
  </si>
  <si>
    <t>LäuferIn 4</t>
  </si>
  <si>
    <t>Auslagen-Rückerstattungsgesuch Meisterschaften, Nationale-OL und Kaderanlässe</t>
  </si>
  <si>
    <t>Angaben AntragstellerIn (Familie)</t>
  </si>
  <si>
    <t>Hilfstabelle Rückvergütung Kaderanlässe</t>
  </si>
  <si>
    <t>Hilfstabelle Rückvergütung nat. Leistungszentrum</t>
  </si>
  <si>
    <t>Total:</t>
  </si>
  <si>
    <t>Selektion zur OL-Europameisterschaft Elite:</t>
  </si>
  <si>
    <t>Selektion zur OL-Weltmeisterschaft Elite:</t>
  </si>
  <si>
    <t>4. Dieses Rückersatattungsgesuch bitte spätestens am 30. November des Entschädigungsjahres dem Vorstand der OLV Zug einreichen.</t>
  </si>
  <si>
    <t xml:space="preserve">2. LäuferInnen die Mitte Jahr in ein Kader aufgenommen werden, sowie Kader- LäuferInnen in einer Ergänzungsgruppe erhalten höchstens 50% des Maximalbetrages. </t>
  </si>
  <si>
    <t>3. Bitte Belege für Kaderauslagen welche der/die LäuferIn selber bezahlen muss, elektronisch zusammen mit dem Rückerstattungsgesuch einreichen.</t>
  </si>
  <si>
    <t>Team- und Staffel OL SM:</t>
  </si>
  <si>
    <t>5. Die Höhe der anspruchsberechtigten Entschädigungen wird jährlich an der GV der OLV Zug festgelegt.</t>
  </si>
  <si>
    <t>Total Rückvergütung Startgelder SM, Nationale- und Team-OL, Jugend-Dress:</t>
  </si>
  <si>
    <t>Kaderzugehörigkeit zu (Auswahlfeld nutzen):</t>
  </si>
  <si>
    <t>OLV Zug Jugend-Dress (Oberteil und/oder Hose):</t>
  </si>
  <si>
    <t>Spez.:</t>
  </si>
  <si>
    <t>KAZU:</t>
  </si>
  <si>
    <t>Total (nur informativ und nicht abrechnungsrelevant):</t>
  </si>
  <si>
    <t>Total CHF</t>
  </si>
  <si>
    <t>Auszahlung auch bei Teilnahme am Anlass als offizielle(r) "ErsatzläuferIn".</t>
  </si>
  <si>
    <t>Total</t>
  </si>
  <si>
    <t>Für Auslagen an KAZU, Kurzlager, Trainingslager inkl. Reisekosten für Bus/Zug.</t>
  </si>
  <si>
    <t>Für Auslagen an Kaderanlässen (kein zusätzliche Entschädigung für andere Kaderzugehörigkeit).</t>
  </si>
  <si>
    <t>Für Auslagen am Wettkampf (inkl. Reisekosten).</t>
  </si>
  <si>
    <t>Alle Teilnehmer sind bei der OLV Zug und starten für die OLV Zug (nicht zwingend bei D/H10 - D/H20).</t>
  </si>
  <si>
    <t>Namen Teilnehmer Sprint Staffel:</t>
  </si>
  <si>
    <t>0.00</t>
  </si>
  <si>
    <t>Die Jugend-Dress können vergünstigt bezogen werden (keine Rückerstattung).</t>
  </si>
  <si>
    <t>Startgelder (SM) Sprint Staffel (05.09.20):</t>
  </si>
  <si>
    <t>Startgelder (SM) SPM (06.09.20):</t>
  </si>
  <si>
    <t>Startgelder (SM) MOM (26.09.20):</t>
  </si>
  <si>
    <t>Startgelder (SM) LOM (12./13.09.20):</t>
  </si>
  <si>
    <t>Startgelder 8. Nationaler OL (30.08.20):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</si>
</sst>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000"/>
    <numFmt numFmtId="165" formatCode="#,##0.00_ ;\-#,##0.00\ "/>
  </numFmts>
  <fonts count="1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bgColor theme="6" tint="0.59999389629810485"/>
      </patternFill>
    </fill>
    <fill>
      <patternFill patternType="darkUp">
        <bgColor theme="9" tint="0.59999389629810485"/>
      </patternFill>
    </fill>
    <fill>
      <patternFill patternType="darkUp">
        <bgColor theme="4" tint="0.59999389629810485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2" tint="-9.9948118533890809E-2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7" fillId="15" borderId="18" xfId="0" applyFont="1" applyFill="1" applyBorder="1"/>
    <xf numFmtId="0" fontId="2" fillId="15" borderId="19" xfId="0" applyFont="1" applyFill="1" applyBorder="1"/>
    <xf numFmtId="0" fontId="7" fillId="15" borderId="20" xfId="0" applyFont="1" applyFill="1" applyBorder="1"/>
    <xf numFmtId="0" fontId="2" fillId="15" borderId="0" xfId="0" applyFont="1" applyFill="1" applyBorder="1"/>
    <xf numFmtId="0" fontId="6" fillId="15" borderId="21" xfId="0" applyFont="1" applyFill="1" applyBorder="1"/>
    <xf numFmtId="0" fontId="4" fillId="15" borderId="0" xfId="0" applyFont="1" applyFill="1" applyBorder="1" applyAlignment="1">
      <alignment horizontal="center" wrapText="1"/>
    </xf>
    <xf numFmtId="2" fontId="2" fillId="15" borderId="0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wrapText="1"/>
    </xf>
    <xf numFmtId="0" fontId="3" fillId="16" borderId="6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right"/>
    </xf>
    <xf numFmtId="4" fontId="3" fillId="16" borderId="6" xfId="0" applyNumberFormat="1" applyFont="1" applyFill="1" applyBorder="1" applyAlignment="1">
      <alignment vertical="center"/>
    </xf>
    <xf numFmtId="0" fontId="2" fillId="15" borderId="0" xfId="0" applyFont="1" applyFill="1" applyBorder="1" applyAlignment="1">
      <alignment horizontal="left" vertical="center" wrapText="1"/>
    </xf>
    <xf numFmtId="0" fontId="2" fillId="15" borderId="22" xfId="0" applyFont="1" applyFill="1" applyBorder="1"/>
    <xf numFmtId="0" fontId="2" fillId="15" borderId="23" xfId="0" applyFont="1" applyFill="1" applyBorder="1" applyAlignment="1">
      <alignment horizontal="right"/>
    </xf>
    <xf numFmtId="0" fontId="2" fillId="15" borderId="23" xfId="0" applyFont="1" applyFill="1" applyBorder="1" applyAlignment="1">
      <alignment horizontal="center"/>
    </xf>
    <xf numFmtId="0" fontId="7" fillId="17" borderId="18" xfId="0" applyFont="1" applyFill="1" applyBorder="1"/>
    <xf numFmtId="0" fontId="2" fillId="17" borderId="19" xfId="0" applyFont="1" applyFill="1" applyBorder="1" applyAlignment="1">
      <alignment horizontal="right"/>
    </xf>
    <xf numFmtId="0" fontId="2" fillId="17" borderId="0" xfId="0" applyFont="1" applyFill="1" applyBorder="1" applyAlignment="1">
      <alignment horizontal="right"/>
    </xf>
    <xf numFmtId="0" fontId="2" fillId="17" borderId="21" xfId="0" applyFont="1" applyFill="1" applyBorder="1"/>
    <xf numFmtId="0" fontId="2" fillId="17" borderId="0" xfId="0" applyFont="1" applyFill="1" applyBorder="1"/>
    <xf numFmtId="0" fontId="2" fillId="17" borderId="0" xfId="0" applyFont="1" applyFill="1" applyBorder="1" applyAlignment="1">
      <alignment horizontal="right" vertical="top"/>
    </xf>
    <xf numFmtId="0" fontId="2" fillId="17" borderId="19" xfId="0" applyFont="1" applyFill="1" applyBorder="1"/>
    <xf numFmtId="0" fontId="2" fillId="17" borderId="1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3" fillId="17" borderId="0" xfId="0" applyFont="1" applyFill="1" applyBorder="1" applyAlignment="1"/>
    <xf numFmtId="0" fontId="2" fillId="17" borderId="1" xfId="0" applyFont="1" applyFill="1" applyBorder="1"/>
    <xf numFmtId="0" fontId="2" fillId="17" borderId="1" xfId="0" applyFont="1" applyFill="1" applyBorder="1" applyAlignment="1">
      <alignment horizontal="right"/>
    </xf>
    <xf numFmtId="0" fontId="4" fillId="17" borderId="0" xfId="0" applyFont="1" applyFill="1" applyBorder="1" applyAlignment="1">
      <alignment horizontal="center" wrapText="1"/>
    </xf>
    <xf numFmtId="0" fontId="2" fillId="17" borderId="0" xfId="0" applyFont="1" applyFill="1" applyBorder="1" applyAlignment="1"/>
    <xf numFmtId="0" fontId="3" fillId="2" borderId="7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8" borderId="9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Protection="1"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  <xf numFmtId="0" fontId="3" fillId="11" borderId="7" xfId="0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  <protection locked="0"/>
    </xf>
    <xf numFmtId="0" fontId="3" fillId="9" borderId="8" xfId="0" applyFont="1" applyFill="1" applyBorder="1" applyAlignment="1" applyProtection="1">
      <alignment horizontal="center"/>
      <protection locked="0"/>
    </xf>
    <xf numFmtId="0" fontId="3" fillId="10" borderId="8" xfId="0" applyFont="1" applyFill="1" applyBorder="1" applyAlignment="1" applyProtection="1">
      <alignment horizontal="center"/>
      <protection locked="0"/>
    </xf>
    <xf numFmtId="0" fontId="3" fillId="11" borderId="8" xfId="0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  <protection locked="0"/>
    </xf>
    <xf numFmtId="0" fontId="3" fillId="13" borderId="8" xfId="0" applyFont="1" applyFill="1" applyBorder="1" applyAlignment="1" applyProtection="1">
      <alignment horizontal="center"/>
      <protection locked="0"/>
    </xf>
    <xf numFmtId="0" fontId="3" fillId="14" borderId="8" xfId="0" applyFont="1" applyFill="1" applyBorder="1" applyAlignment="1" applyProtection="1">
      <alignment horizontal="center"/>
      <protection locked="0"/>
    </xf>
    <xf numFmtId="0" fontId="3" fillId="9" borderId="9" xfId="0" applyFont="1" applyFill="1" applyBorder="1" applyAlignment="1" applyProtection="1">
      <alignment horizontal="center"/>
      <protection locked="0"/>
    </xf>
    <xf numFmtId="0" fontId="3" fillId="10" borderId="9" xfId="0" applyFont="1" applyFill="1" applyBorder="1" applyAlignment="1" applyProtection="1">
      <alignment horizontal="center"/>
      <protection locked="0"/>
    </xf>
    <xf numFmtId="0" fontId="3" fillId="11" borderId="9" xfId="0" applyFont="1" applyFill="1" applyBorder="1" applyAlignment="1" applyProtection="1">
      <alignment horizontal="center"/>
      <protection locked="0"/>
    </xf>
    <xf numFmtId="0" fontId="3" fillId="12" borderId="9" xfId="0" applyFont="1" applyFill="1" applyBorder="1" applyAlignment="1" applyProtection="1">
      <alignment horizontal="center"/>
      <protection locked="0"/>
    </xf>
    <xf numFmtId="0" fontId="2" fillId="18" borderId="0" xfId="0" applyFont="1" applyFill="1"/>
    <xf numFmtId="0" fontId="3" fillId="18" borderId="0" xfId="0" applyFont="1" applyFill="1"/>
    <xf numFmtId="0" fontId="2" fillId="18" borderId="0" xfId="0" applyFont="1" applyFill="1" applyAlignment="1">
      <alignment horizontal="right"/>
    </xf>
    <xf numFmtId="0" fontId="2" fillId="5" borderId="25" xfId="0" applyFont="1" applyFill="1" applyBorder="1" applyProtection="1">
      <protection locked="0"/>
    </xf>
    <xf numFmtId="0" fontId="2" fillId="17" borderId="0" xfId="0" applyFont="1" applyFill="1" applyBorder="1" applyAlignment="1">
      <alignment horizontal="right" vertical="center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15" borderId="21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2" fillId="17" borderId="21" xfId="0" applyFont="1" applyFill="1" applyBorder="1" applyAlignment="1">
      <alignment horizontal="right"/>
    </xf>
    <xf numFmtId="0" fontId="9" fillId="17" borderId="22" xfId="0" applyFont="1" applyFill="1" applyBorder="1"/>
    <xf numFmtId="0" fontId="10" fillId="17" borderId="15" xfId="0" applyFont="1" applyFill="1" applyBorder="1" applyAlignment="1">
      <alignment horizontal="right"/>
    </xf>
    <xf numFmtId="165" fontId="10" fillId="17" borderId="26" xfId="1" applyNumberFormat="1" applyFont="1" applyFill="1" applyBorder="1" applyAlignment="1">
      <alignment horizontal="center"/>
    </xf>
    <xf numFmtId="0" fontId="9" fillId="17" borderId="23" xfId="0" applyFont="1" applyFill="1" applyBorder="1"/>
    <xf numFmtId="165" fontId="10" fillId="17" borderId="24" xfId="0" applyNumberFormat="1" applyFont="1" applyFill="1" applyBorder="1" applyAlignment="1">
      <alignment horizontal="right"/>
    </xf>
    <xf numFmtId="0" fontId="11" fillId="18" borderId="0" xfId="0" applyFont="1" applyFill="1"/>
    <xf numFmtId="4" fontId="3" fillId="16" borderId="28" xfId="0" applyNumberFormat="1" applyFont="1" applyFill="1" applyBorder="1" applyAlignment="1">
      <alignment vertical="center"/>
    </xf>
    <xf numFmtId="4" fontId="1" fillId="7" borderId="27" xfId="0" applyNumberFormat="1" applyFont="1" applyFill="1" applyBorder="1" applyAlignment="1">
      <alignment horizontal="right"/>
    </xf>
    <xf numFmtId="0" fontId="13" fillId="15" borderId="0" xfId="0" applyFont="1" applyFill="1" applyBorder="1"/>
    <xf numFmtId="0" fontId="13" fillId="15" borderId="1" xfId="0" applyFont="1" applyFill="1" applyBorder="1" applyAlignment="1">
      <alignment horizontal="right"/>
    </xf>
    <xf numFmtId="0" fontId="5" fillId="15" borderId="21" xfId="0" applyFont="1" applyFill="1" applyBorder="1" applyAlignment="1"/>
    <xf numFmtId="0" fontId="12" fillId="15" borderId="0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2" fontId="5" fillId="15" borderId="0" xfId="0" applyNumberFormat="1" applyFont="1" applyFill="1" applyBorder="1" applyAlignment="1">
      <alignment horizontal="center"/>
    </xf>
    <xf numFmtId="2" fontId="5" fillId="15" borderId="23" xfId="0" applyNumberFormat="1" applyFont="1" applyFill="1" applyBorder="1" applyAlignment="1">
      <alignment horizontal="center"/>
    </xf>
    <xf numFmtId="0" fontId="13" fillId="15" borderId="23" xfId="0" applyFont="1" applyFill="1" applyBorder="1"/>
    <xf numFmtId="0" fontId="13" fillId="15" borderId="24" xfId="0" applyFont="1" applyFill="1" applyBorder="1" applyAlignment="1">
      <alignment horizontal="right"/>
    </xf>
    <xf numFmtId="0" fontId="10" fillId="17" borderId="1" xfId="0" applyFont="1" applyFill="1" applyBorder="1" applyAlignment="1">
      <alignment horizontal="right"/>
    </xf>
    <xf numFmtId="0" fontId="12" fillId="15" borderId="0" xfId="0" applyFont="1" applyFill="1" applyBorder="1" applyAlignment="1">
      <alignment horizontal="left" wrapText="1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" fillId="5" borderId="15" xfId="0" applyFont="1" applyFill="1" applyBorder="1" applyAlignment="1" applyProtection="1">
      <alignment horizontal="left" vertical="top" wrapTex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  <xf numFmtId="0" fontId="4" fillId="17" borderId="21" xfId="0" applyFont="1" applyFill="1" applyBorder="1" applyAlignment="1">
      <alignment horizontal="left" wrapText="1"/>
    </xf>
    <xf numFmtId="0" fontId="4" fillId="17" borderId="0" xfId="0" applyFont="1" applyFill="1" applyBorder="1" applyAlignment="1">
      <alignment horizontal="left" wrapText="1"/>
    </xf>
    <xf numFmtId="0" fontId="2" fillId="15" borderId="21" xfId="0" applyFont="1" applyFill="1" applyBorder="1" applyAlignment="1">
      <alignment horizontal="right" vertical="center" wrapText="1"/>
    </xf>
    <xf numFmtId="0" fontId="2" fillId="15" borderId="1" xfId="0" applyFont="1" applyFill="1" applyBorder="1" applyAlignment="1">
      <alignment horizontal="right" vertical="center" wrapText="1"/>
    </xf>
    <xf numFmtId="0" fontId="12" fillId="15" borderId="21" xfId="0" applyFont="1" applyFill="1" applyBorder="1" applyAlignment="1">
      <alignment horizontal="left" wrapText="1"/>
    </xf>
    <xf numFmtId="0" fontId="4" fillId="15" borderId="21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 horizontal="left" wrapText="1"/>
    </xf>
    <xf numFmtId="0" fontId="13" fillId="15" borderId="21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0" fontId="13" fillId="15" borderId="22" xfId="0" applyFont="1" applyFill="1" applyBorder="1" applyAlignment="1">
      <alignment horizontal="left"/>
    </xf>
    <xf numFmtId="0" fontId="13" fillId="15" borderId="23" xfId="0" applyFont="1" applyFill="1" applyBorder="1" applyAlignment="1">
      <alignment horizontal="left"/>
    </xf>
  </cellXfs>
  <cellStyles count="2">
    <cellStyle name="Dezimal" xfId="1" builtinId="3"/>
    <cellStyle name="Standard" xfId="0" builtinId="0"/>
  </cellStyles>
  <dxfs count="25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30</xdr:row>
      <xdr:rowOff>28575</xdr:rowOff>
    </xdr:from>
    <xdr:to>
      <xdr:col>7</xdr:col>
      <xdr:colOff>609600</xdr:colOff>
      <xdr:row>31</xdr:row>
      <xdr:rowOff>190500</xdr:rowOff>
    </xdr:to>
    <xdr:sp macro="" textlink="">
      <xdr:nvSpPr>
        <xdr:cNvPr id="3" name="Pfeil nach unt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rot="10800000">
          <a:off x="10115550" y="6334125"/>
          <a:ext cx="314325" cy="457200"/>
        </a:xfrm>
        <a:prstGeom prst="downArrow">
          <a:avLst/>
        </a:prstGeom>
        <a:solidFill>
          <a:srgbClr val="FFFF00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oneCellAnchor>
    <xdr:from>
      <xdr:col>7</xdr:col>
      <xdr:colOff>233873</xdr:colOff>
      <xdr:row>31</xdr:row>
      <xdr:rowOff>129898</xdr:rowOff>
    </xdr:from>
    <xdr:ext cx="426784" cy="1281889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 rot="16200000">
          <a:off x="9626595" y="7205901"/>
          <a:ext cx="1281889" cy="426784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100" b="1">
              <a:latin typeface="Arial" pitchFamily="34" charset="0"/>
              <a:cs typeface="Arial" pitchFamily="34" charset="0"/>
            </a:rPr>
            <a:t>Total Antrag für </a:t>
          </a:r>
          <a:br>
            <a:rPr lang="de-CH" sz="1100" b="1">
              <a:latin typeface="Arial" pitchFamily="34" charset="0"/>
              <a:cs typeface="Arial" pitchFamily="34" charset="0"/>
            </a:rPr>
          </a:br>
          <a:r>
            <a:rPr lang="de-CH" sz="1100" b="1">
              <a:latin typeface="Arial" pitchFamily="34" charset="0"/>
              <a:cs typeface="Arial" pitchFamily="34" charset="0"/>
            </a:rPr>
            <a:t>Rückvergütung: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1"/>
  <sheetViews>
    <sheetView tabSelected="1" workbookViewId="0">
      <selection activeCell="C41" sqref="C41:F41"/>
    </sheetView>
  </sheetViews>
  <sheetFormatPr baseColWidth="10" defaultColWidth="11.44140625" defaultRowHeight="13.8"/>
  <cols>
    <col min="1" max="1" width="7.21875" style="1" customWidth="1"/>
    <col min="2" max="2" width="43.77734375" style="1" customWidth="1"/>
    <col min="3" max="6" width="23" style="1" customWidth="1"/>
    <col min="7" max="7" width="4.21875" style="3" customWidth="1"/>
    <col min="8" max="8" width="11.44140625" style="2" customWidth="1"/>
    <col min="9" max="9" width="4.77734375" style="1" customWidth="1"/>
    <col min="10" max="10" width="12.21875" style="1" hidden="1" customWidth="1"/>
    <col min="11" max="13" width="11.44140625" style="1" hidden="1" customWidth="1"/>
    <col min="14" max="16384" width="11.44140625" style="1"/>
  </cols>
  <sheetData>
    <row r="1" spans="1:33" ht="22.8">
      <c r="A1" s="4" t="s">
        <v>53</v>
      </c>
      <c r="B1" s="5"/>
      <c r="C1" s="5"/>
      <c r="D1" s="5"/>
      <c r="E1" s="5"/>
      <c r="F1" s="5"/>
      <c r="G1" s="5"/>
      <c r="H1" s="6">
        <v>2020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>
      <c r="A2" s="114" t="s">
        <v>40</v>
      </c>
      <c r="B2" s="100"/>
      <c r="C2" s="88"/>
      <c r="D2" s="88"/>
      <c r="E2" s="88"/>
      <c r="F2" s="88"/>
      <c r="G2" s="88"/>
      <c r="H2" s="89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3.5" customHeight="1">
      <c r="A3" s="8" t="s">
        <v>42</v>
      </c>
      <c r="B3" s="88"/>
      <c r="C3" s="88"/>
      <c r="D3" s="88"/>
      <c r="E3" s="88"/>
      <c r="F3" s="88"/>
      <c r="G3" s="88"/>
      <c r="H3" s="89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ht="13.5" customHeight="1">
      <c r="A4" s="8" t="s">
        <v>61</v>
      </c>
      <c r="B4" s="88"/>
      <c r="C4" s="88"/>
      <c r="D4" s="88"/>
      <c r="E4" s="88"/>
      <c r="F4" s="88"/>
      <c r="G4" s="88"/>
      <c r="H4" s="89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3.5" customHeight="1">
      <c r="A5" s="8" t="s">
        <v>62</v>
      </c>
      <c r="B5" s="88"/>
      <c r="C5" s="88"/>
      <c r="D5" s="88"/>
      <c r="E5" s="88"/>
      <c r="F5" s="88"/>
      <c r="G5" s="88"/>
      <c r="H5" s="89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3.5" customHeight="1">
      <c r="A6" s="8" t="s">
        <v>60</v>
      </c>
      <c r="B6" s="88"/>
      <c r="C6" s="88"/>
      <c r="D6" s="88"/>
      <c r="E6" s="88"/>
      <c r="F6" s="88"/>
      <c r="G6" s="88"/>
      <c r="H6" s="8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ht="13.5" customHeight="1">
      <c r="A7" s="8" t="s">
        <v>64</v>
      </c>
      <c r="B7" s="88"/>
      <c r="C7" s="88"/>
      <c r="D7" s="88"/>
      <c r="E7" s="88"/>
      <c r="F7" s="88"/>
      <c r="G7" s="88"/>
      <c r="H7" s="89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3" customHeight="1">
      <c r="A8" s="90"/>
      <c r="B8" s="88"/>
      <c r="C8" s="88"/>
      <c r="D8" s="88"/>
      <c r="E8" s="88"/>
      <c r="F8" s="88"/>
      <c r="G8" s="88"/>
      <c r="H8" s="89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13.5" customHeight="1">
      <c r="A9" s="114" t="s">
        <v>26</v>
      </c>
      <c r="B9" s="100"/>
      <c r="C9" s="91" t="s">
        <v>12</v>
      </c>
      <c r="D9" s="100" t="s">
        <v>43</v>
      </c>
      <c r="E9" s="100"/>
      <c r="F9" s="88"/>
      <c r="G9" s="88"/>
      <c r="H9" s="89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3.5" customHeight="1">
      <c r="A10" s="117" t="s">
        <v>63</v>
      </c>
      <c r="B10" s="118"/>
      <c r="C10" s="92" t="s">
        <v>0</v>
      </c>
      <c r="D10" s="88" t="s">
        <v>77</v>
      </c>
      <c r="E10" s="88"/>
      <c r="F10" s="88"/>
      <c r="G10" s="88"/>
      <c r="H10" s="89"/>
      <c r="I10" s="71"/>
      <c r="J10" s="71" t="s">
        <v>55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ht="13.5" customHeight="1">
      <c r="A11" s="117" t="s">
        <v>28</v>
      </c>
      <c r="B11" s="118"/>
      <c r="C11" s="92" t="s">
        <v>0</v>
      </c>
      <c r="D11" s="88" t="s">
        <v>41</v>
      </c>
      <c r="E11" s="88"/>
      <c r="F11" s="88"/>
      <c r="G11" s="88"/>
      <c r="H11" s="89"/>
      <c r="I11" s="71"/>
      <c r="J11" s="71">
        <f>IF(C36="ZesOLNak Ergänzungsgr.",$C13/2,0)</f>
        <v>0</v>
      </c>
      <c r="K11" s="71">
        <f>IF(D36="ZesOLNak Ergänzungsgr.",$C13/2,0)</f>
        <v>0</v>
      </c>
      <c r="L11" s="71">
        <f>IF(E36="ZesOLNak Ergänzungsgr.",$C13/2,0)</f>
        <v>0</v>
      </c>
      <c r="M11" s="71">
        <f>IF(F36="ZesOLNak Ergänzungsgr.",$C13/2,0)</f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3.5" customHeight="1">
      <c r="A12" s="93" t="s">
        <v>67</v>
      </c>
      <c r="B12" s="94"/>
      <c r="C12" s="92" t="s">
        <v>79</v>
      </c>
      <c r="D12" s="88" t="s">
        <v>80</v>
      </c>
      <c r="E12" s="88"/>
      <c r="F12" s="88"/>
      <c r="G12" s="88"/>
      <c r="H12" s="8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3" ht="13.5" customHeight="1">
      <c r="A13" s="117" t="s">
        <v>27</v>
      </c>
      <c r="B13" s="118"/>
      <c r="C13" s="95">
        <v>200</v>
      </c>
      <c r="D13" s="88" t="s">
        <v>74</v>
      </c>
      <c r="E13" s="88"/>
      <c r="F13" s="88"/>
      <c r="G13" s="88"/>
      <c r="H13" s="89"/>
      <c r="I13" s="71"/>
      <c r="J13" s="71">
        <f>IF(C36="ZesOLNak Vollmitglied",$C13,0)</f>
        <v>0</v>
      </c>
      <c r="K13" s="71">
        <f>IF(D36="ZesOLNak Vollmitglied",$C13,0)</f>
        <v>0</v>
      </c>
      <c r="L13" s="71">
        <f>IF(E36="ZesOLNak Vollmitglied",$C13,0)</f>
        <v>0</v>
      </c>
      <c r="M13" s="71">
        <f>IF(F36="ZesOLNak Vollmitglied",$C13,0)</f>
        <v>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3" ht="13.5" customHeight="1">
      <c r="A14" s="117" t="s">
        <v>29</v>
      </c>
      <c r="B14" s="118"/>
      <c r="C14" s="95">
        <v>400</v>
      </c>
      <c r="D14" s="88" t="s">
        <v>75</v>
      </c>
      <c r="E14" s="88"/>
      <c r="F14" s="88"/>
      <c r="G14" s="88"/>
      <c r="H14" s="89"/>
      <c r="I14" s="71"/>
      <c r="J14" s="71">
        <f>IF(C36="Nat. Junioren",$C14,0)</f>
        <v>0</v>
      </c>
      <c r="K14" s="71">
        <f>IF(D36="Nat. Junioren",$C14,0)</f>
        <v>0</v>
      </c>
      <c r="L14" s="71">
        <f>IF(E36="Nat. Junioren",$C14,0)</f>
        <v>0</v>
      </c>
      <c r="M14" s="71">
        <f>IF(F36="Nat. Junioren",$C14,0)</f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3.5" customHeight="1">
      <c r="A15" s="117" t="s">
        <v>30</v>
      </c>
      <c r="B15" s="118"/>
      <c r="C15" s="95">
        <v>500</v>
      </c>
      <c r="D15" s="88" t="s">
        <v>75</v>
      </c>
      <c r="E15" s="88"/>
      <c r="F15" s="88"/>
      <c r="G15" s="88"/>
      <c r="H15" s="89"/>
      <c r="I15" s="71"/>
      <c r="J15" s="71">
        <f>IF(C36="Nat. Elite A/B",$C15,0)</f>
        <v>0</v>
      </c>
      <c r="K15" s="71">
        <f>IF(D36="Nat. Elite A/B",$C15,0)</f>
        <v>0</v>
      </c>
      <c r="L15" s="71">
        <f>IF(E36="Nat. Elite A/B",$C15,0)</f>
        <v>0</v>
      </c>
      <c r="M15" s="71">
        <f>IF(F36="Nat. Elite A/B",$C15,0)</f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3.5" customHeight="1">
      <c r="A16" s="93" t="s">
        <v>37</v>
      </c>
      <c r="B16" s="94"/>
      <c r="C16" s="95">
        <v>150</v>
      </c>
      <c r="D16" s="88" t="s">
        <v>38</v>
      </c>
      <c r="E16" s="88"/>
      <c r="F16" s="88"/>
      <c r="G16" s="88"/>
      <c r="H16" s="89"/>
      <c r="I16" s="71"/>
      <c r="J16" s="72">
        <f>SUM(J11:J15)</f>
        <v>0</v>
      </c>
      <c r="K16" s="72">
        <f t="shared" ref="K16:M16" si="0">SUM(K11:K15)</f>
        <v>0</v>
      </c>
      <c r="L16" s="72">
        <f t="shared" si="0"/>
        <v>0</v>
      </c>
      <c r="M16" s="72">
        <f t="shared" si="0"/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33" ht="13.5" customHeight="1">
      <c r="A17" s="93" t="s">
        <v>39</v>
      </c>
      <c r="B17" s="94"/>
      <c r="C17" s="95">
        <v>250</v>
      </c>
      <c r="D17" s="88" t="s">
        <v>38</v>
      </c>
      <c r="E17" s="88"/>
      <c r="F17" s="88"/>
      <c r="G17" s="88"/>
      <c r="H17" s="89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ht="13.5" customHeight="1">
      <c r="A18" s="117" t="s">
        <v>31</v>
      </c>
      <c r="B18" s="118"/>
      <c r="C18" s="95">
        <v>300</v>
      </c>
      <c r="D18" s="88" t="s">
        <v>76</v>
      </c>
      <c r="E18" s="88"/>
      <c r="F18" s="88"/>
      <c r="G18" s="88"/>
      <c r="H18" s="89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ht="13.5" customHeight="1">
      <c r="A19" s="117" t="s">
        <v>32</v>
      </c>
      <c r="B19" s="118"/>
      <c r="C19" s="95">
        <v>300</v>
      </c>
      <c r="D19" s="88" t="s">
        <v>76</v>
      </c>
      <c r="E19" s="88"/>
      <c r="F19" s="88"/>
      <c r="G19" s="88"/>
      <c r="H19" s="89"/>
      <c r="I19" s="71"/>
      <c r="J19" s="71" t="s">
        <v>56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ht="13.5" customHeight="1">
      <c r="A20" s="117" t="s">
        <v>33</v>
      </c>
      <c r="B20" s="118"/>
      <c r="C20" s="95">
        <v>300</v>
      </c>
      <c r="D20" s="88" t="s">
        <v>76</v>
      </c>
      <c r="E20" s="88"/>
      <c r="F20" s="88"/>
      <c r="G20" s="88"/>
      <c r="H20" s="89"/>
      <c r="I20" s="71"/>
      <c r="J20" s="71">
        <f>IF(C36="Nat. Junioren",$C16,0)</f>
        <v>0</v>
      </c>
      <c r="K20" s="71">
        <f>IF(D36="Nat. Junioren",$C16,0)</f>
        <v>0</v>
      </c>
      <c r="L20" s="71">
        <f>IF(E36="Nat. Junioren",$C16,0)</f>
        <v>0</v>
      </c>
      <c r="M20" s="71">
        <f>IF(F36="Nat. Junioren",$C16,0)</f>
        <v>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13.5" customHeight="1">
      <c r="A21" s="117" t="s">
        <v>58</v>
      </c>
      <c r="B21" s="118"/>
      <c r="C21" s="95">
        <v>400</v>
      </c>
      <c r="D21" s="88" t="s">
        <v>72</v>
      </c>
      <c r="E21" s="88"/>
      <c r="F21" s="88"/>
      <c r="G21" s="88"/>
      <c r="H21" s="89"/>
      <c r="I21" s="71"/>
      <c r="J21" s="71">
        <f>IF(C36="Nat. Elite A/B",$C17,0)</f>
        <v>0</v>
      </c>
      <c r="K21" s="71">
        <f>IF(D36="Nat. Elite A/B",$C17,0)</f>
        <v>0</v>
      </c>
      <c r="L21" s="71">
        <f>IF(E36="Nat. Elite A/B",$C17,0)</f>
        <v>0</v>
      </c>
      <c r="M21" s="71">
        <f>IF(F36="Nat. Elite A/B",$C17,0)</f>
        <v>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ht="13.5" customHeight="1" thickBot="1">
      <c r="A22" s="119" t="s">
        <v>59</v>
      </c>
      <c r="B22" s="120"/>
      <c r="C22" s="96">
        <v>500</v>
      </c>
      <c r="D22" s="97" t="s">
        <v>72</v>
      </c>
      <c r="E22" s="97"/>
      <c r="F22" s="97"/>
      <c r="G22" s="97"/>
      <c r="H22" s="98"/>
      <c r="I22" s="71"/>
      <c r="J22" s="72">
        <f>SUM(J20:J21)</f>
        <v>0</v>
      </c>
      <c r="K22" s="72">
        <f t="shared" ref="K22:M22" si="1">SUM(K20:K21)</f>
        <v>0</v>
      </c>
      <c r="L22" s="72">
        <f t="shared" si="1"/>
        <v>0</v>
      </c>
      <c r="M22" s="72">
        <f t="shared" si="1"/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5.25" customHeight="1">
      <c r="A23" s="77"/>
      <c r="B23" s="78"/>
      <c r="C23" s="10"/>
      <c r="D23" s="7"/>
      <c r="E23" s="7"/>
      <c r="F23" s="7"/>
      <c r="G23" s="7"/>
      <c r="H23" s="1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3" ht="14.4" thickBot="1">
      <c r="A24" s="115" t="s">
        <v>11</v>
      </c>
      <c r="B24" s="116"/>
      <c r="C24" s="9" t="s">
        <v>12</v>
      </c>
      <c r="D24" s="9" t="s">
        <v>12</v>
      </c>
      <c r="E24" s="9" t="s">
        <v>12</v>
      </c>
      <c r="F24" s="9" t="s">
        <v>12</v>
      </c>
      <c r="G24" s="7"/>
      <c r="H24" s="11" t="s">
        <v>71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3" ht="32.25" customHeight="1" thickBot="1">
      <c r="A25" s="112" t="s">
        <v>65</v>
      </c>
      <c r="B25" s="113"/>
      <c r="C25" s="12">
        <f>SUM(C45:C55)</f>
        <v>0</v>
      </c>
      <c r="D25" s="12">
        <f>SUM(D45:D55)</f>
        <v>0</v>
      </c>
      <c r="E25" s="12">
        <f>SUM(E45:E55)</f>
        <v>0</v>
      </c>
      <c r="F25" s="12">
        <f>SUM(F45:F55)</f>
        <v>0</v>
      </c>
      <c r="G25" s="13"/>
      <c r="H25" s="14">
        <f>SUM(C25:F25)</f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ht="32.25" customHeight="1" thickBot="1">
      <c r="A26" s="112" t="s">
        <v>7</v>
      </c>
      <c r="B26" s="113"/>
      <c r="C26" s="12">
        <f>IF(SUM(C69:C82)&lt;=J16,SUM(C69:C82),J16)</f>
        <v>0</v>
      </c>
      <c r="D26" s="12">
        <f>IF(SUM(D69:D82)&lt;=K16,SUM(D69:D82),K16)</f>
        <v>0</v>
      </c>
      <c r="E26" s="12">
        <f>IF(SUM(E69:E82)&lt;=L16,SUM(E69:E82),L16)</f>
        <v>0</v>
      </c>
      <c r="F26" s="12">
        <f>IF(SUM(F69:F82)&lt;=M16,SUM(F69:F82),M16)</f>
        <v>0</v>
      </c>
      <c r="G26" s="15"/>
      <c r="H26" s="14">
        <f>SUM(C26:F26)</f>
        <v>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ht="32.25" customHeight="1" thickBot="1">
      <c r="A27" s="112" t="s">
        <v>48</v>
      </c>
      <c r="B27" s="113"/>
      <c r="C27" s="12">
        <f>IF((C58+C59)&lt;=$C18,(C58+C59),$C18)+IF((C60+C61)&lt;=$C19,(C60+C61),$C19)+IF((C62+C63)&lt;=$C20,(C62+C63),$C20)</f>
        <v>0</v>
      </c>
      <c r="D27" s="12">
        <f>IF((D58+D59)&lt;=$C18,(D58+D59),$C18)+IF((D60+D61)&lt;=$C19,(D60+D61),$C19)+IF((D62+D63)&lt;=$C20,(D62+D63),$C20)</f>
        <v>0</v>
      </c>
      <c r="E27" s="12">
        <f>IF((E58+E59)&lt;=$C18,(E58+E59),$C18)+IF((E60+E61)&lt;=$C19,(E60+E61),$C19)+IF((E62+E63)&lt;=$C20,(E62+E63),$C20)</f>
        <v>0</v>
      </c>
      <c r="F27" s="12">
        <f>IF((F58+F59)&lt;=$C18,(F58+F59),$C18)+IF((F60+F61)&lt;=$C19,(F60+F61),$C19)+IF((F62+F63)&lt;=$C20,(F62+F63),$C20)</f>
        <v>0</v>
      </c>
      <c r="G27" s="15"/>
      <c r="H27" s="14">
        <f>SUM(C27:F27)</f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ht="32.25" customHeight="1" thickBot="1">
      <c r="A28" s="112" t="s">
        <v>17</v>
      </c>
      <c r="B28" s="113"/>
      <c r="C28" s="12">
        <f>IF((C64+C65)&lt;=$C21,(C64+C65),$C21)+IF((C66+C67)&lt;=$C22,(C66+C67),$C22)</f>
        <v>0</v>
      </c>
      <c r="D28" s="12">
        <f>IF((D64+D65)&lt;=$C21,(D64+D65),$C21)+IF((D66+D67)&lt;=$C22,(D66+D67),$C22)</f>
        <v>0</v>
      </c>
      <c r="E28" s="12">
        <f>IF((E64+E65)&lt;=$C21,(E64+E65),$C21)+IF((E66+E67)&lt;=$C22,(E66+E67),$C22)</f>
        <v>0</v>
      </c>
      <c r="F28" s="12">
        <f>IF((F64+F65)&lt;=$C21,(F64+F65),$C21)+IF((F66+F67)&lt;=$C22,(F66+F67),$C22)</f>
        <v>0</v>
      </c>
      <c r="G28" s="15"/>
      <c r="H28" s="14">
        <f>SUM(C28:F28)</f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ht="32.25" customHeight="1" thickBot="1">
      <c r="A29" s="112" t="s">
        <v>45</v>
      </c>
      <c r="B29" s="113"/>
      <c r="C29" s="12">
        <f>IF(C68&lt;=J22,C68,J22)</f>
        <v>0</v>
      </c>
      <c r="D29" s="12">
        <f>IF(D68&lt;=K22,D68,K22)</f>
        <v>0</v>
      </c>
      <c r="E29" s="12">
        <f>IF(E68&lt;=L22,E68,L22)</f>
        <v>0</v>
      </c>
      <c r="F29" s="12">
        <f>IF(F68&lt;=M22,F68,M22)</f>
        <v>0</v>
      </c>
      <c r="G29" s="15"/>
      <c r="H29" s="86">
        <f>SUM(C29:F29)</f>
        <v>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16.8" thickTop="1" thickBot="1">
      <c r="A30" s="16"/>
      <c r="B30" s="17" t="s">
        <v>57</v>
      </c>
      <c r="C30" s="12">
        <f>SUM(C25:C29)</f>
        <v>0</v>
      </c>
      <c r="D30" s="12">
        <f t="shared" ref="D30:F30" si="2">SUM(D25:D29)</f>
        <v>0</v>
      </c>
      <c r="E30" s="12">
        <f t="shared" si="2"/>
        <v>0</v>
      </c>
      <c r="F30" s="12">
        <f t="shared" si="2"/>
        <v>0</v>
      </c>
      <c r="G30" s="18"/>
      <c r="H30" s="87">
        <f>SUM(H25:H29)</f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ht="22.8">
      <c r="A31" s="19" t="s">
        <v>54</v>
      </c>
      <c r="B31" s="20"/>
      <c r="C31" s="25"/>
      <c r="D31" s="25"/>
      <c r="E31" s="25"/>
      <c r="F31" s="25"/>
      <c r="G31" s="25"/>
      <c r="H31" s="26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:33" ht="14.4" thickBot="1">
      <c r="A32" s="110" t="s">
        <v>8</v>
      </c>
      <c r="B32" s="111"/>
      <c r="C32" s="27" t="s">
        <v>49</v>
      </c>
      <c r="D32" s="27" t="s">
        <v>50</v>
      </c>
      <c r="E32" s="27" t="s">
        <v>51</v>
      </c>
      <c r="F32" s="27" t="s">
        <v>52</v>
      </c>
      <c r="G32" s="28"/>
      <c r="H32" s="2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>
      <c r="A33" s="22"/>
      <c r="B33" s="21" t="s">
        <v>1</v>
      </c>
      <c r="C33" s="33"/>
      <c r="D33" s="34"/>
      <c r="E33" s="35"/>
      <c r="F33" s="36"/>
      <c r="G33" s="23"/>
      <c r="H33" s="29"/>
      <c r="I33" s="71"/>
      <c r="J33" s="72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>
      <c r="A34" s="22"/>
      <c r="B34" s="21" t="s">
        <v>2</v>
      </c>
      <c r="C34" s="37"/>
      <c r="D34" s="38"/>
      <c r="E34" s="39"/>
      <c r="F34" s="40"/>
      <c r="G34" s="32"/>
      <c r="H34" s="29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>
      <c r="A35" s="22"/>
      <c r="B35" s="21" t="s">
        <v>13</v>
      </c>
      <c r="C35" s="41"/>
      <c r="D35" s="38"/>
      <c r="E35" s="39"/>
      <c r="F35" s="40"/>
      <c r="G35" s="32"/>
      <c r="H35" s="29"/>
      <c r="I35" s="71"/>
      <c r="J35" s="71" t="s">
        <v>44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ht="14.4" thickBot="1">
      <c r="A36" s="22"/>
      <c r="B36" s="21" t="s">
        <v>66</v>
      </c>
      <c r="C36" s="42"/>
      <c r="D36" s="43"/>
      <c r="E36" s="44"/>
      <c r="F36" s="45"/>
      <c r="G36" s="32"/>
      <c r="H36" s="29"/>
      <c r="I36" s="71"/>
      <c r="J36" s="71" t="s">
        <v>25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ht="3" customHeight="1">
      <c r="A37" s="22"/>
      <c r="B37" s="23"/>
      <c r="C37" s="23"/>
      <c r="D37" s="23"/>
      <c r="E37" s="23"/>
      <c r="F37" s="23"/>
      <c r="G37" s="23"/>
      <c r="H37" s="30"/>
      <c r="I37" s="71"/>
      <c r="J37" s="71" t="s">
        <v>36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ht="14.4" thickBot="1">
      <c r="A38" s="110" t="s">
        <v>9</v>
      </c>
      <c r="B38" s="111"/>
      <c r="C38" s="23"/>
      <c r="D38" s="23"/>
      <c r="E38" s="23"/>
      <c r="F38" s="23"/>
      <c r="G38" s="23"/>
      <c r="H38" s="30"/>
      <c r="I38" s="71"/>
      <c r="J38" s="71" t="s">
        <v>34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>
      <c r="A39" s="22"/>
      <c r="B39" s="21" t="s">
        <v>3</v>
      </c>
      <c r="C39" s="104"/>
      <c r="D39" s="105"/>
      <c r="E39" s="105"/>
      <c r="F39" s="106"/>
      <c r="G39" s="27"/>
      <c r="H39" s="30"/>
      <c r="I39" s="71"/>
      <c r="J39" s="71" t="s">
        <v>35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>
      <c r="A40" s="22"/>
      <c r="B40" s="21" t="s">
        <v>5</v>
      </c>
      <c r="C40" s="101"/>
      <c r="D40" s="102"/>
      <c r="E40" s="102"/>
      <c r="F40" s="103"/>
      <c r="G40" s="27"/>
      <c r="H40" s="3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>
      <c r="A41" s="22"/>
      <c r="B41" s="21" t="s">
        <v>6</v>
      </c>
      <c r="C41" s="101"/>
      <c r="D41" s="102"/>
      <c r="E41" s="102"/>
      <c r="F41" s="103"/>
      <c r="G41" s="27"/>
      <c r="H41" s="3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30" customHeight="1" thickBot="1">
      <c r="A42" s="22"/>
      <c r="B42" s="24" t="s">
        <v>4</v>
      </c>
      <c r="C42" s="107"/>
      <c r="D42" s="108"/>
      <c r="E42" s="108"/>
      <c r="F42" s="109"/>
      <c r="G42" s="27"/>
      <c r="H42" s="3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3" customHeight="1">
      <c r="A43" s="22"/>
      <c r="B43" s="21"/>
      <c r="C43" s="23"/>
      <c r="D43" s="23"/>
      <c r="E43" s="23"/>
      <c r="F43" s="23"/>
      <c r="G43" s="21"/>
      <c r="H43" s="29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>
      <c r="A44" s="110" t="s">
        <v>10</v>
      </c>
      <c r="B44" s="111"/>
      <c r="C44" s="31" t="s">
        <v>12</v>
      </c>
      <c r="D44" s="31" t="s">
        <v>12</v>
      </c>
      <c r="E44" s="31" t="s">
        <v>12</v>
      </c>
      <c r="F44" s="31" t="s">
        <v>12</v>
      </c>
      <c r="G44" s="23"/>
      <c r="H44" s="3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>
      <c r="A45" s="22"/>
      <c r="B45" s="21" t="s">
        <v>81</v>
      </c>
      <c r="C45" s="46"/>
      <c r="D45" s="38"/>
      <c r="E45" s="39"/>
      <c r="F45" s="40"/>
      <c r="G45" s="23"/>
      <c r="H45" s="3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ht="27.75" customHeight="1">
      <c r="A46" s="22"/>
      <c r="B46" s="75" t="s">
        <v>78</v>
      </c>
      <c r="C46" s="76"/>
      <c r="D46" s="76"/>
      <c r="E46" s="76"/>
      <c r="F46" s="76"/>
      <c r="G46" s="23"/>
      <c r="H46" s="3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>
      <c r="A47" s="22"/>
      <c r="B47" s="21" t="s">
        <v>82</v>
      </c>
      <c r="C47" s="46"/>
      <c r="D47" s="38"/>
      <c r="E47" s="39"/>
      <c r="F47" s="40"/>
      <c r="G47" s="23"/>
      <c r="H47" s="3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>
      <c r="A48" s="22"/>
      <c r="B48" s="21" t="s">
        <v>83</v>
      </c>
      <c r="C48" s="46"/>
      <c r="D48" s="38"/>
      <c r="E48" s="39"/>
      <c r="F48" s="40"/>
      <c r="G48" s="23"/>
      <c r="H48" s="30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>
      <c r="A49" s="22"/>
      <c r="B49" s="21" t="s">
        <v>84</v>
      </c>
      <c r="C49" s="46"/>
      <c r="D49" s="38"/>
      <c r="E49" s="39"/>
      <c r="F49" s="40"/>
      <c r="G49" s="23"/>
      <c r="H49" s="30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>
      <c r="A50" s="22"/>
      <c r="B50" s="21" t="s">
        <v>85</v>
      </c>
      <c r="C50" s="47"/>
      <c r="D50" s="38"/>
      <c r="E50" s="39"/>
      <c r="F50" s="50"/>
      <c r="G50" s="23"/>
      <c r="H50" s="30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:33">
      <c r="A51" s="22"/>
      <c r="B51" s="21"/>
      <c r="C51" s="47"/>
      <c r="D51" s="38"/>
      <c r="E51" s="39"/>
      <c r="F51" s="50"/>
      <c r="G51" s="23"/>
      <c r="H51" s="30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>
      <c r="A52" s="22"/>
      <c r="B52" s="21"/>
      <c r="C52" s="47"/>
      <c r="D52" s="48"/>
      <c r="E52" s="49"/>
      <c r="F52" s="50"/>
      <c r="G52" s="23"/>
      <c r="H52" s="30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>
      <c r="A53" s="22"/>
      <c r="B53" s="21"/>
      <c r="C53" s="47"/>
      <c r="D53" s="48"/>
      <c r="E53" s="49"/>
      <c r="F53" s="50"/>
      <c r="G53" s="23"/>
      <c r="H53" s="30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>
      <c r="A54" s="79" t="s">
        <v>68</v>
      </c>
      <c r="B54" s="55"/>
      <c r="C54" s="47"/>
      <c r="D54" s="48"/>
      <c r="E54" s="49"/>
      <c r="F54" s="50"/>
      <c r="G54" s="23"/>
      <c r="H54" s="30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t="14.4" thickBot="1">
      <c r="A55" s="79" t="s">
        <v>68</v>
      </c>
      <c r="B55" s="56"/>
      <c r="C55" s="51"/>
      <c r="D55" s="52"/>
      <c r="E55" s="53"/>
      <c r="F55" s="54"/>
      <c r="G55" s="23"/>
      <c r="H55" s="30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33" ht="3" customHeight="1">
      <c r="A56" s="22"/>
      <c r="B56" s="23"/>
      <c r="C56" s="23"/>
      <c r="D56" s="23"/>
      <c r="E56" s="23"/>
      <c r="F56" s="23"/>
      <c r="G56" s="23"/>
      <c r="H56" s="3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ht="14.4" thickBot="1">
      <c r="A57" s="110" t="s">
        <v>14</v>
      </c>
      <c r="B57" s="111"/>
      <c r="C57" s="31" t="s">
        <v>12</v>
      </c>
      <c r="D57" s="31" t="s">
        <v>12</v>
      </c>
      <c r="E57" s="31" t="s">
        <v>12</v>
      </c>
      <c r="F57" s="31" t="s">
        <v>12</v>
      </c>
      <c r="G57" s="23"/>
      <c r="H57" s="3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>
      <c r="A58" s="22"/>
      <c r="B58" s="21" t="s">
        <v>46</v>
      </c>
      <c r="C58" s="57"/>
      <c r="D58" s="58"/>
      <c r="E58" s="59"/>
      <c r="F58" s="60"/>
      <c r="G58" s="23"/>
      <c r="H58" s="3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>
      <c r="A59" s="22"/>
      <c r="B59" s="21" t="s">
        <v>47</v>
      </c>
      <c r="C59" s="61"/>
      <c r="D59" s="62"/>
      <c r="E59" s="63"/>
      <c r="F59" s="64"/>
      <c r="G59" s="23"/>
      <c r="H59" s="3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>
      <c r="A60" s="22"/>
      <c r="B60" s="21" t="s">
        <v>20</v>
      </c>
      <c r="C60" s="61"/>
      <c r="D60" s="62"/>
      <c r="E60" s="63"/>
      <c r="F60" s="64"/>
      <c r="G60" s="23"/>
      <c r="H60" s="3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>
      <c r="A61" s="22"/>
      <c r="B61" s="21" t="s">
        <v>15</v>
      </c>
      <c r="C61" s="61"/>
      <c r="D61" s="62"/>
      <c r="E61" s="63"/>
      <c r="F61" s="64"/>
      <c r="G61" s="23"/>
      <c r="H61" s="3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>
      <c r="A62" s="22"/>
      <c r="B62" s="21" t="s">
        <v>21</v>
      </c>
      <c r="C62" s="61"/>
      <c r="D62" s="62"/>
      <c r="E62" s="63"/>
      <c r="F62" s="64"/>
      <c r="G62" s="23"/>
      <c r="H62" s="3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>
      <c r="A63" s="22"/>
      <c r="B63" s="21" t="s">
        <v>16</v>
      </c>
      <c r="C63" s="61"/>
      <c r="D63" s="62"/>
      <c r="E63" s="63"/>
      <c r="F63" s="64"/>
      <c r="G63" s="23"/>
      <c r="H63" s="3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>
      <c r="A64" s="22"/>
      <c r="B64" s="21" t="s">
        <v>22</v>
      </c>
      <c r="C64" s="61"/>
      <c r="D64" s="62"/>
      <c r="E64" s="63"/>
      <c r="F64" s="64"/>
      <c r="G64" s="23"/>
      <c r="H64" s="3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:33">
      <c r="A65" s="22"/>
      <c r="B65" s="21" t="s">
        <v>18</v>
      </c>
      <c r="C65" s="61"/>
      <c r="D65" s="62"/>
      <c r="E65" s="63"/>
      <c r="F65" s="64"/>
      <c r="G65" s="23"/>
      <c r="H65" s="3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>
      <c r="A66" s="22"/>
      <c r="B66" s="21" t="s">
        <v>23</v>
      </c>
      <c r="C66" s="61"/>
      <c r="D66" s="62"/>
      <c r="E66" s="63"/>
      <c r="F66" s="64"/>
      <c r="G66" s="23"/>
      <c r="H66" s="3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:33">
      <c r="A67" s="22"/>
      <c r="B67" s="21" t="s">
        <v>19</v>
      </c>
      <c r="C67" s="61"/>
      <c r="D67" s="62"/>
      <c r="E67" s="63"/>
      <c r="F67" s="64"/>
      <c r="G67" s="23"/>
      <c r="H67" s="3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>
      <c r="A68" s="22"/>
      <c r="B68" s="21" t="s">
        <v>24</v>
      </c>
      <c r="C68" s="61"/>
      <c r="D68" s="62"/>
      <c r="E68" s="63"/>
      <c r="F68" s="64"/>
      <c r="G68" s="23"/>
      <c r="H68" s="3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>
      <c r="A69" s="79" t="s">
        <v>69</v>
      </c>
      <c r="B69" s="55"/>
      <c r="C69" s="61"/>
      <c r="D69" s="62"/>
      <c r="E69" s="63"/>
      <c r="F69" s="64"/>
      <c r="G69" s="23"/>
      <c r="H69" s="3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:33">
      <c r="A70" s="79" t="s">
        <v>69</v>
      </c>
      <c r="B70" s="55"/>
      <c r="C70" s="61"/>
      <c r="D70" s="62"/>
      <c r="E70" s="65"/>
      <c r="F70" s="66"/>
      <c r="G70" s="23"/>
      <c r="H70" s="3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1:33">
      <c r="A71" s="79" t="s">
        <v>69</v>
      </c>
      <c r="B71" s="55"/>
      <c r="C71" s="61"/>
      <c r="D71" s="62"/>
      <c r="E71" s="65"/>
      <c r="F71" s="66"/>
      <c r="G71" s="23"/>
      <c r="H71" s="3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1:33">
      <c r="A72" s="79" t="s">
        <v>69</v>
      </c>
      <c r="B72" s="55"/>
      <c r="C72" s="61"/>
      <c r="D72" s="62"/>
      <c r="E72" s="65"/>
      <c r="F72" s="66"/>
      <c r="G72" s="23"/>
      <c r="H72" s="3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1:33">
      <c r="A73" s="79" t="s">
        <v>69</v>
      </c>
      <c r="B73" s="55"/>
      <c r="C73" s="61"/>
      <c r="D73" s="62"/>
      <c r="E73" s="63"/>
      <c r="F73" s="64"/>
      <c r="G73" s="23"/>
      <c r="H73" s="3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 spans="1:33">
      <c r="A74" s="79" t="s">
        <v>69</v>
      </c>
      <c r="B74" s="55"/>
      <c r="C74" s="61"/>
      <c r="D74" s="62"/>
      <c r="E74" s="63"/>
      <c r="F74" s="64"/>
      <c r="G74" s="23"/>
      <c r="H74" s="3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 spans="1:33">
      <c r="A75" s="79" t="s">
        <v>69</v>
      </c>
      <c r="B75" s="55"/>
      <c r="C75" s="61"/>
      <c r="D75" s="62"/>
      <c r="E75" s="63"/>
      <c r="F75" s="64"/>
      <c r="G75" s="23"/>
      <c r="H75" s="3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1:33">
      <c r="A76" s="79" t="s">
        <v>69</v>
      </c>
      <c r="B76" s="55"/>
      <c r="C76" s="61"/>
      <c r="D76" s="62"/>
      <c r="E76" s="63"/>
      <c r="F76" s="64"/>
      <c r="G76" s="23"/>
      <c r="H76" s="3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1:33">
      <c r="A77" s="79" t="s">
        <v>69</v>
      </c>
      <c r="B77" s="55"/>
      <c r="C77" s="61"/>
      <c r="D77" s="62"/>
      <c r="E77" s="63"/>
      <c r="F77" s="64"/>
      <c r="G77" s="23"/>
      <c r="H77" s="3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:33">
      <c r="A78" s="79" t="s">
        <v>69</v>
      </c>
      <c r="B78" s="55"/>
      <c r="C78" s="61"/>
      <c r="D78" s="62"/>
      <c r="E78" s="63"/>
      <c r="F78" s="64"/>
      <c r="G78" s="23"/>
      <c r="H78" s="3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1:33">
      <c r="A79" s="79" t="s">
        <v>69</v>
      </c>
      <c r="B79" s="55"/>
      <c r="C79" s="61"/>
      <c r="D79" s="62"/>
      <c r="E79" s="63"/>
      <c r="F79" s="64"/>
      <c r="G79" s="23"/>
      <c r="H79" s="3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1:33">
      <c r="A80" s="79" t="s">
        <v>69</v>
      </c>
      <c r="B80" s="55"/>
      <c r="C80" s="61"/>
      <c r="D80" s="62"/>
      <c r="E80" s="63"/>
      <c r="F80" s="64"/>
      <c r="G80" s="23"/>
      <c r="H80" s="3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1:33">
      <c r="A81" s="79" t="s">
        <v>68</v>
      </c>
      <c r="B81" s="55"/>
      <c r="C81" s="61"/>
      <c r="D81" s="62"/>
      <c r="E81" s="63"/>
      <c r="F81" s="64"/>
      <c r="G81" s="23"/>
      <c r="H81" s="30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1:33" ht="14.4" thickBot="1">
      <c r="A82" s="79" t="s">
        <v>68</v>
      </c>
      <c r="B82" s="74"/>
      <c r="C82" s="67"/>
      <c r="D82" s="68"/>
      <c r="E82" s="69"/>
      <c r="F82" s="70"/>
      <c r="G82" s="23"/>
      <c r="H82" s="99" t="s">
        <v>73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1:33" s="85" customFormat="1" ht="13.5" customHeight="1" thickBot="1">
      <c r="A83" s="80"/>
      <c r="B83" s="81" t="s">
        <v>70</v>
      </c>
      <c r="C83" s="82">
        <f>SUM(C45:C82)</f>
        <v>0</v>
      </c>
      <c r="D83" s="82">
        <f>SUM(D45:D82)</f>
        <v>0</v>
      </c>
      <c r="E83" s="82">
        <f>SUM(E45:E82)</f>
        <v>0</v>
      </c>
      <c r="F83" s="82">
        <f>SUM(F45:F82)</f>
        <v>0</v>
      </c>
      <c r="G83" s="83"/>
      <c r="H83" s="84">
        <f>SUM(C83:G83)</f>
        <v>0</v>
      </c>
    </row>
    <row r="84" spans="1:33" s="71" customFormat="1">
      <c r="H84" s="73"/>
    </row>
    <row r="85" spans="1:33" s="71" customFormat="1">
      <c r="B85" s="73"/>
      <c r="H85" s="73"/>
    </row>
    <row r="86" spans="1:33" s="71" customFormat="1">
      <c r="B86" s="73"/>
      <c r="H86" s="73"/>
    </row>
    <row r="87" spans="1:33" s="71" customFormat="1">
      <c r="H87" s="73"/>
    </row>
    <row r="88" spans="1:33" s="71" customFormat="1">
      <c r="H88" s="73"/>
    </row>
    <row r="89" spans="1:33" s="71" customFormat="1">
      <c r="H89" s="73"/>
    </row>
    <row r="90" spans="1:33" s="71" customFormat="1">
      <c r="H90" s="73"/>
    </row>
    <row r="91" spans="1:33" s="71" customFormat="1">
      <c r="H91" s="73"/>
    </row>
    <row r="92" spans="1:33" s="71" customFormat="1">
      <c r="H92" s="73"/>
    </row>
    <row r="93" spans="1:33" s="71" customFormat="1">
      <c r="H93" s="73"/>
    </row>
    <row r="94" spans="1:33" s="71" customFormat="1">
      <c r="H94" s="73"/>
    </row>
    <row r="95" spans="1:33" s="71" customFormat="1">
      <c r="H95" s="73"/>
    </row>
    <row r="96" spans="1:33" s="71" customFormat="1">
      <c r="H96" s="73"/>
    </row>
    <row r="97" spans="8:8" s="71" customFormat="1">
      <c r="H97" s="73"/>
    </row>
    <row r="98" spans="8:8" s="71" customFormat="1">
      <c r="H98" s="73"/>
    </row>
    <row r="99" spans="8:8" s="71" customFormat="1">
      <c r="H99" s="73"/>
    </row>
    <row r="100" spans="8:8" s="71" customFormat="1">
      <c r="H100" s="73"/>
    </row>
    <row r="101" spans="8:8" s="71" customFormat="1">
      <c r="H101" s="73"/>
    </row>
    <row r="102" spans="8:8" s="71" customFormat="1">
      <c r="H102" s="73"/>
    </row>
    <row r="103" spans="8:8" s="71" customFormat="1">
      <c r="H103" s="73"/>
    </row>
    <row r="104" spans="8:8" s="71" customFormat="1">
      <c r="H104" s="73"/>
    </row>
    <row r="105" spans="8:8" s="71" customFormat="1">
      <c r="H105" s="73"/>
    </row>
    <row r="106" spans="8:8" s="71" customFormat="1">
      <c r="H106" s="73"/>
    </row>
    <row r="107" spans="8:8" s="71" customFormat="1">
      <c r="H107" s="73"/>
    </row>
    <row r="108" spans="8:8" s="71" customFormat="1">
      <c r="H108" s="73"/>
    </row>
    <row r="109" spans="8:8" s="71" customFormat="1">
      <c r="H109" s="73"/>
    </row>
    <row r="110" spans="8:8" s="71" customFormat="1">
      <c r="H110" s="73"/>
    </row>
    <row r="111" spans="8:8" s="71" customFormat="1">
      <c r="H111" s="73"/>
    </row>
    <row r="112" spans="8:8" s="71" customFormat="1">
      <c r="H112" s="73"/>
    </row>
    <row r="113" spans="8:8" s="71" customFormat="1">
      <c r="H113" s="73"/>
    </row>
    <row r="114" spans="8:8" s="71" customFormat="1">
      <c r="H114" s="73"/>
    </row>
    <row r="115" spans="8:8" s="71" customFormat="1">
      <c r="H115" s="73"/>
    </row>
    <row r="116" spans="8:8" s="71" customFormat="1">
      <c r="H116" s="73"/>
    </row>
    <row r="117" spans="8:8" s="71" customFormat="1">
      <c r="H117" s="73"/>
    </row>
    <row r="118" spans="8:8" s="71" customFormat="1">
      <c r="H118" s="73"/>
    </row>
    <row r="119" spans="8:8" s="71" customFormat="1">
      <c r="H119" s="73"/>
    </row>
    <row r="120" spans="8:8" s="71" customFormat="1">
      <c r="H120" s="73"/>
    </row>
    <row r="121" spans="8:8" s="71" customFormat="1">
      <c r="H121" s="73"/>
    </row>
    <row r="122" spans="8:8" s="71" customFormat="1">
      <c r="H122" s="73"/>
    </row>
    <row r="123" spans="8:8" s="71" customFormat="1">
      <c r="H123" s="73"/>
    </row>
    <row r="124" spans="8:8" s="71" customFormat="1">
      <c r="H124" s="73"/>
    </row>
    <row r="125" spans="8:8" s="71" customFormat="1">
      <c r="H125" s="73"/>
    </row>
    <row r="126" spans="8:8" s="71" customFormat="1">
      <c r="H126" s="73"/>
    </row>
    <row r="127" spans="8:8" s="71" customFormat="1">
      <c r="H127" s="73"/>
    </row>
    <row r="128" spans="8:8" s="71" customFormat="1">
      <c r="H128" s="73"/>
    </row>
    <row r="129" spans="8:8" s="71" customFormat="1">
      <c r="H129" s="73"/>
    </row>
    <row r="130" spans="8:8" s="71" customFormat="1">
      <c r="H130" s="73"/>
    </row>
    <row r="131" spans="8:8" s="71" customFormat="1">
      <c r="H131" s="73"/>
    </row>
  </sheetData>
  <sheetProtection password="DF93" sheet="1" objects="1" scenarios="1" selectLockedCells="1"/>
  <mergeCells count="27">
    <mergeCell ref="A25:B25"/>
    <mergeCell ref="A29:B29"/>
    <mergeCell ref="A2:B2"/>
    <mergeCell ref="A32:B32"/>
    <mergeCell ref="A24:B24"/>
    <mergeCell ref="A9:B9"/>
    <mergeCell ref="A10:B10"/>
    <mergeCell ref="A11:B11"/>
    <mergeCell ref="A13:B13"/>
    <mergeCell ref="A14:B14"/>
    <mergeCell ref="A15:B15"/>
    <mergeCell ref="A21:B21"/>
    <mergeCell ref="A22:B22"/>
    <mergeCell ref="A18:B18"/>
    <mergeCell ref="A19:B19"/>
    <mergeCell ref="A20:B20"/>
    <mergeCell ref="A57:B57"/>
    <mergeCell ref="A28:B28"/>
    <mergeCell ref="A44:B44"/>
    <mergeCell ref="A26:B26"/>
    <mergeCell ref="A27:B27"/>
    <mergeCell ref="A38:B38"/>
    <mergeCell ref="D9:E9"/>
    <mergeCell ref="C41:F41"/>
    <mergeCell ref="C39:F39"/>
    <mergeCell ref="C40:F40"/>
    <mergeCell ref="C42:F42"/>
  </mergeCells>
  <conditionalFormatting sqref="C52:C53 C47:C50">
    <cfRule type="expression" dxfId="24" priority="30">
      <formula>$H$1-$C$35&gt;20</formula>
    </cfRule>
  </conditionalFormatting>
  <conditionalFormatting sqref="D52:D53 D47:D50">
    <cfRule type="expression" dxfId="23" priority="31">
      <formula>$H$1-$D$35&gt;20</formula>
    </cfRule>
  </conditionalFormatting>
  <conditionalFormatting sqref="E52:E53 E47:E50">
    <cfRule type="expression" dxfId="22" priority="32">
      <formula>$H$1-$E$35&gt;20</formula>
    </cfRule>
  </conditionalFormatting>
  <conditionalFormatting sqref="F52:F53 F47:F50">
    <cfRule type="expression" dxfId="21" priority="33">
      <formula>$H$1-$F$35&gt;20</formula>
    </cfRule>
  </conditionalFormatting>
  <conditionalFormatting sqref="C58:C59 C69:C82">
    <cfRule type="expression" dxfId="20" priority="34">
      <formula>$C$36="ZesOLNak Vollmitglied"</formula>
    </cfRule>
  </conditionalFormatting>
  <conditionalFormatting sqref="C58:C59 C62:C63 C69:C82">
    <cfRule type="expression" dxfId="19" priority="5">
      <formula>$C$36="ZesOLNak Vollmitglied"</formula>
    </cfRule>
    <cfRule type="expression" dxfId="18" priority="36">
      <formula>$C$36="ZesOLNak Ergänzungsgr."</formula>
    </cfRule>
  </conditionalFormatting>
  <conditionalFormatting sqref="C60:C63 C68:C82">
    <cfRule type="expression" dxfId="17" priority="38">
      <formula>$C$36="Nat. Junioren"</formula>
    </cfRule>
  </conditionalFormatting>
  <conditionalFormatting sqref="C64:C82">
    <cfRule type="expression" dxfId="16" priority="40">
      <formula>$C$36="Nat. Elite A/B"</formula>
    </cfRule>
  </conditionalFormatting>
  <conditionalFormatting sqref="D64:D82">
    <cfRule type="expression" dxfId="15" priority="50">
      <formula>$D$36="Nat. Elite A/B"</formula>
    </cfRule>
  </conditionalFormatting>
  <conditionalFormatting sqref="E60:E63 E68:E82">
    <cfRule type="expression" dxfId="14" priority="56">
      <formula>$E$36="Nat. Junioren"</formula>
    </cfRule>
  </conditionalFormatting>
  <conditionalFormatting sqref="E64:E82">
    <cfRule type="expression" dxfId="13" priority="58">
      <formula>$E$36="Nat. Elite A/B"</formula>
    </cfRule>
  </conditionalFormatting>
  <conditionalFormatting sqref="F60:F63 F68:F82">
    <cfRule type="expression" dxfId="12" priority="63">
      <formula>$F$36="Nat. Junioren"</formula>
    </cfRule>
  </conditionalFormatting>
  <conditionalFormatting sqref="F64:F82">
    <cfRule type="expression" dxfId="11" priority="65">
      <formula>$F$36="Nat. Elite A/B"</formula>
    </cfRule>
  </conditionalFormatting>
  <conditionalFormatting sqref="D60:D63 D68:D82">
    <cfRule type="expression" dxfId="10" priority="7">
      <formula>$D$36="Nat. Junioren"</formula>
    </cfRule>
  </conditionalFormatting>
  <conditionalFormatting sqref="D58:D59 D62:D63 D69:D82">
    <cfRule type="expression" dxfId="9" priority="8">
      <formula>$D$36="ZesOLNak Vollmitglied"</formula>
    </cfRule>
    <cfRule type="expression" dxfId="8" priority="9">
      <formula>$D$36="ZesOLNak Ergänzungsgr."</formula>
    </cfRule>
  </conditionalFormatting>
  <conditionalFormatting sqref="E58:E59 E62:E63 E69:E82">
    <cfRule type="expression" dxfId="7" priority="52">
      <formula>$E$36="ZesOLNak Ergänzungsgr."</formula>
    </cfRule>
    <cfRule type="expression" dxfId="6" priority="53">
      <formula>$E$36="ZesOLNak Vollmitglied"</formula>
    </cfRule>
  </conditionalFormatting>
  <conditionalFormatting sqref="F58:F59 F62:F63 F69:F82">
    <cfRule type="expression" dxfId="5" priority="59">
      <formula>$F$36="ZesOLNak Vollmitglied"</formula>
    </cfRule>
    <cfRule type="expression" dxfId="4" priority="60">
      <formula>$F$36="ZesOLNak Ergänzungsgr."</formula>
    </cfRule>
  </conditionalFormatting>
  <conditionalFormatting sqref="C51">
    <cfRule type="expression" dxfId="3" priority="1">
      <formula>$H$1-$C$35&gt;20</formula>
    </cfRule>
  </conditionalFormatting>
  <conditionalFormatting sqref="D51">
    <cfRule type="expression" dxfId="2" priority="2">
      <formula>$H$1-$D$35&gt;20</formula>
    </cfRule>
  </conditionalFormatting>
  <conditionalFormatting sqref="E51">
    <cfRule type="expression" dxfId="1" priority="3">
      <formula>$H$1-$E$35&gt;20</formula>
    </cfRule>
  </conditionalFormatting>
  <conditionalFormatting sqref="F51">
    <cfRule type="expression" dxfId="0" priority="4">
      <formula>$H$1-$F$35&gt;20</formula>
    </cfRule>
  </conditionalFormatting>
  <dataValidations count="3">
    <dataValidation type="whole" allowBlank="1" showInputMessage="1" showErrorMessage="1" sqref="C52:F53">
      <formula1>0</formula1>
      <formula2>25</formula2>
    </dataValidation>
    <dataValidation type="custom" allowBlank="1" showInputMessage="1" showErrorMessage="1" sqref="J33">
      <formula1>"Ja"</formula1>
    </dataValidation>
    <dataValidation type="list" allowBlank="1" showInputMessage="1" showErrorMessage="1" errorTitle="Kaderzugehörigkeit" error="Bitte Kaderzugehörigkeit auswählen!" promptTitle="Kaderzugehörigkeit" prompt="Bitte Kaderzugehörigkeit auswählen!" sqref="C36:F36">
      <formula1>$J$34:$J$39</formula1>
    </dataValidation>
  </dataValidations>
  <printOptions horizontalCentered="1"/>
  <pageMargins left="0.70866141732283472" right="0.39370078740157483" top="0.47244094488188981" bottom="0.39370078740157483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Rückerstattung OLV Zug</vt:lpstr>
      <vt:lpstr>'Rückerstattung OLV Zug'!Druckbereich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Scaleo Li2630</dc:creator>
  <cp:lastModifiedBy>Stefan Hess</cp:lastModifiedBy>
  <cp:lastPrinted>2014-01-27T11:02:24Z</cp:lastPrinted>
  <dcterms:created xsi:type="dcterms:W3CDTF">2010-01-28T22:10:29Z</dcterms:created>
  <dcterms:modified xsi:type="dcterms:W3CDTF">2020-11-02T17:43:05Z</dcterms:modified>
</cp:coreProperties>
</file>